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åv\Documents\"/>
    </mc:Choice>
  </mc:AlternateContent>
  <xr:revisionPtr revIDLastSave="0" documentId="8_{D5BC9159-47D2-4126-AD7E-2B1F6D55A8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g 1" sheetId="1" r:id="rId1"/>
    <sheet name="Premietabell" sheetId="2" r:id="rId2"/>
  </sheets>
  <definedNames>
    <definedName name="_xlnm._FilterDatabase" localSheetId="0" hidden="1">'Dag 1'!$A$8:$T$8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" l="1"/>
  <c r="P22" i="1"/>
  <c r="O27" i="1"/>
  <c r="P27" i="1"/>
  <c r="O26" i="1"/>
  <c r="P26" i="1"/>
  <c r="O15" i="1"/>
  <c r="P15" i="1"/>
  <c r="O23" i="1"/>
  <c r="P23" i="1"/>
  <c r="O21" i="1"/>
  <c r="P21" i="1"/>
  <c r="O20" i="1"/>
  <c r="P20" i="1"/>
  <c r="O11" i="1"/>
  <c r="P11" i="1"/>
  <c r="O24" i="1"/>
  <c r="P24" i="1"/>
  <c r="O18" i="1"/>
  <c r="P18" i="1"/>
  <c r="O12" i="1"/>
  <c r="P12" i="1"/>
  <c r="O14" i="1"/>
  <c r="P14" i="1"/>
  <c r="O17" i="1"/>
  <c r="P17" i="1"/>
  <c r="O25" i="1"/>
  <c r="P25" i="1"/>
  <c r="O9" i="1"/>
  <c r="P9" i="1"/>
  <c r="O13" i="1"/>
  <c r="P13" i="1"/>
  <c r="O10" i="1"/>
  <c r="P10" i="1"/>
  <c r="O28" i="1"/>
  <c r="P28" i="1"/>
  <c r="O16" i="1"/>
  <c r="P16" i="1"/>
  <c r="H22" i="1"/>
  <c r="I22" i="1"/>
  <c r="H27" i="1"/>
  <c r="I27" i="1"/>
  <c r="H26" i="1"/>
  <c r="I26" i="1"/>
  <c r="H15" i="1"/>
  <c r="I15" i="1"/>
  <c r="H23" i="1"/>
  <c r="I23" i="1"/>
  <c r="H21" i="1"/>
  <c r="I21" i="1"/>
  <c r="H20" i="1"/>
  <c r="I20" i="1"/>
  <c r="H11" i="1"/>
  <c r="I11" i="1"/>
  <c r="H24" i="1"/>
  <c r="I24" i="1"/>
  <c r="H18" i="1"/>
  <c r="I18" i="1"/>
  <c r="H12" i="1"/>
  <c r="I12" i="1"/>
  <c r="H14" i="1"/>
  <c r="I14" i="1"/>
  <c r="H17" i="1"/>
  <c r="I17" i="1"/>
  <c r="H25" i="1"/>
  <c r="I25" i="1"/>
  <c r="H9" i="1"/>
  <c r="I9" i="1"/>
  <c r="H13" i="1"/>
  <c r="I13" i="1"/>
  <c r="H10" i="1"/>
  <c r="I10" i="1"/>
  <c r="H28" i="1"/>
  <c r="I28" i="1"/>
  <c r="H16" i="1"/>
  <c r="I16" i="1"/>
  <c r="I19" i="1"/>
  <c r="H19" i="1"/>
  <c r="P19" i="1"/>
  <c r="O19" i="1"/>
  <c r="Q12" i="1" l="1"/>
  <c r="R12" i="1" s="1"/>
  <c r="Q20" i="1"/>
  <c r="R20" i="1" s="1"/>
  <c r="Q14" i="1"/>
  <c r="R14" i="1" s="1"/>
  <c r="Q11" i="1"/>
  <c r="R11" i="1" s="1"/>
  <c r="Q17" i="1"/>
  <c r="R17" i="1" s="1"/>
  <c r="Q25" i="1"/>
  <c r="R25" i="1" s="1"/>
  <c r="J18" i="1"/>
  <c r="K18" i="1" s="1"/>
  <c r="Q28" i="1"/>
  <c r="R28" i="1" s="1"/>
  <c r="Q15" i="1"/>
  <c r="R15" i="1" s="1"/>
  <c r="Q10" i="1"/>
  <c r="R10" i="1" s="1"/>
  <c r="Q16" i="1"/>
  <c r="R16" i="1" s="1"/>
  <c r="Q13" i="1"/>
  <c r="R13" i="1" s="1"/>
  <c r="Q26" i="1"/>
  <c r="R26" i="1" s="1"/>
  <c r="Q24" i="1"/>
  <c r="R24" i="1" s="1"/>
  <c r="Q9" i="1"/>
  <c r="R9" i="1" s="1"/>
  <c r="Q23" i="1"/>
  <c r="R23" i="1" s="1"/>
  <c r="Q21" i="1"/>
  <c r="R21" i="1" s="1"/>
  <c r="Q18" i="1"/>
  <c r="R18" i="1" s="1"/>
  <c r="Q27" i="1"/>
  <c r="R27" i="1" s="1"/>
  <c r="J14" i="1"/>
  <c r="K14" i="1" s="1"/>
  <c r="J16" i="1"/>
  <c r="K16" i="1" s="1"/>
  <c r="K9" i="1"/>
  <c r="J12" i="1"/>
  <c r="K12" i="1" s="1"/>
  <c r="J23" i="1"/>
  <c r="K23" i="1" s="1"/>
  <c r="J26" i="1"/>
  <c r="K26" i="1" s="1"/>
  <c r="J28" i="1"/>
  <c r="K28" i="1" s="1"/>
  <c r="J21" i="1"/>
  <c r="K21" i="1" s="1"/>
  <c r="J10" i="1"/>
  <c r="K10" i="1" s="1"/>
  <c r="J17" i="1"/>
  <c r="K17" i="1" s="1"/>
  <c r="J15" i="1"/>
  <c r="K15" i="1" s="1"/>
  <c r="J24" i="1"/>
  <c r="K24" i="1" s="1"/>
  <c r="J20" i="1"/>
  <c r="K20" i="1" s="1"/>
  <c r="J13" i="1"/>
  <c r="K13" i="1" s="1"/>
  <c r="J25" i="1"/>
  <c r="K25" i="1" s="1"/>
  <c r="J22" i="1"/>
  <c r="K22" i="1" s="1"/>
  <c r="J11" i="1"/>
  <c r="K11" i="1" s="1"/>
  <c r="S11" i="1" s="1"/>
  <c r="J19" i="1"/>
  <c r="K19" i="1" s="1"/>
  <c r="J27" i="1"/>
  <c r="K27" i="1" s="1"/>
  <c r="Q22" i="1"/>
  <c r="R22" i="1" s="1"/>
  <c r="Q19" i="1"/>
  <c r="R19" i="1" s="1"/>
  <c r="S20" i="1" l="1"/>
  <c r="S14" i="1"/>
  <c r="S17" i="1"/>
  <c r="S25" i="1"/>
  <c r="S28" i="1"/>
  <c r="S24" i="1"/>
  <c r="S10" i="1"/>
  <c r="S15" i="1"/>
  <c r="S16" i="1"/>
  <c r="S13" i="1"/>
  <c r="S26" i="1"/>
  <c r="S9" i="1"/>
  <c r="S12" i="1"/>
  <c r="S23" i="1"/>
  <c r="S21" i="1"/>
  <c r="S18" i="1"/>
  <c r="S27" i="1"/>
  <c r="S19" i="1"/>
  <c r="S22" i="1"/>
</calcChain>
</file>

<file path=xl/sharedStrings.xml><?xml version="1.0" encoding="utf-8"?>
<sst xmlns="http://schemas.openxmlformats.org/spreadsheetml/2006/main" count="86" uniqueCount="47">
  <si>
    <t>Dag 1</t>
  </si>
  <si>
    <t>Dag 2</t>
  </si>
  <si>
    <t>NM poeng</t>
  </si>
  <si>
    <t>Los 1</t>
  </si>
  <si>
    <t>Los 2</t>
  </si>
  <si>
    <t>sum dag 1</t>
  </si>
  <si>
    <t>sum dag 2</t>
  </si>
  <si>
    <t>Sum begge dager</t>
  </si>
  <si>
    <t>1ha</t>
  </si>
  <si>
    <t>2ha</t>
  </si>
  <si>
    <t>1rå</t>
  </si>
  <si>
    <t>3ha</t>
  </si>
  <si>
    <t>1re</t>
  </si>
  <si>
    <t>2re</t>
  </si>
  <si>
    <t>3re</t>
  </si>
  <si>
    <t>2rå</t>
  </si>
  <si>
    <t>3rå</t>
  </si>
  <si>
    <t>1hj</t>
  </si>
  <si>
    <t>2hj</t>
  </si>
  <si>
    <t>3hj</t>
  </si>
  <si>
    <t>Premietabell</t>
  </si>
  <si>
    <t>Fødselsdato</t>
  </si>
  <si>
    <t>Rangering</t>
  </si>
  <si>
    <t>Tittel, Navn</t>
  </si>
  <si>
    <t>Los poeng</t>
  </si>
  <si>
    <t>Rase</t>
  </si>
  <si>
    <t>Kat. nr.</t>
  </si>
  <si>
    <t>Eg.p+ kp</t>
  </si>
  <si>
    <t>I celler med denne fargen 
legges ingen verdier ( cellene har formler ikke rør disse )</t>
  </si>
  <si>
    <t>I kollonene F, G, M og N brukes disse benevnelsene ved premie los</t>
  </si>
  <si>
    <t>0 når premielos ikke er oppnådd</t>
  </si>
  <si>
    <t>Rangeringstabell for NM\DM småhund</t>
  </si>
  <si>
    <t>Grunnesbakkens Max</t>
  </si>
  <si>
    <t>Drever</t>
  </si>
  <si>
    <t>Geitmyras Vesle</t>
  </si>
  <si>
    <t>Geitmyras Veara</t>
  </si>
  <si>
    <t>Bromdalens Jelly</t>
  </si>
  <si>
    <t>Haralias Traja</t>
  </si>
  <si>
    <t>RE Alfred</t>
  </si>
  <si>
    <t>Setpoints Ronja</t>
  </si>
  <si>
    <t>Tyribergets Frantz Jeger</t>
  </si>
  <si>
    <t>Beagle</t>
  </si>
  <si>
    <t>Stuttfots O Pelle</t>
  </si>
  <si>
    <t>Trulte</t>
  </si>
  <si>
    <t>Holtmarkas Ohio</t>
  </si>
  <si>
    <t>PH Moni</t>
  </si>
  <si>
    <t>Setervollens Gea 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</si>
</sst>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3" borderId="6" xfId="0" applyFont="1" applyFill="1" applyBorder="1"/>
    <xf numFmtId="0" fontId="1" fillId="3" borderId="4" xfId="0" applyFont="1" applyFill="1" applyBorder="1"/>
    <xf numFmtId="0" fontId="1" fillId="0" borderId="0" xfId="0" applyFont="1"/>
    <xf numFmtId="0" fontId="1" fillId="2" borderId="2" xfId="0" applyFont="1" applyFill="1" applyBorder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3" borderId="4" xfId="0" applyFont="1" applyFill="1" applyBorder="1" applyAlignment="1">
      <alignment wrapText="1"/>
    </xf>
    <xf numFmtId="0" fontId="1" fillId="0" borderId="2" xfId="0" applyFont="1" applyBorder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2" fillId="3" borderId="6" xfId="0" applyFont="1" applyFill="1" applyBorder="1"/>
    <xf numFmtId="0" fontId="2" fillId="3" borderId="3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0" xfId="0" applyFont="1" applyFill="1" applyBorder="1"/>
    <xf numFmtId="0" fontId="6" fillId="0" borderId="2" xfId="0" applyFont="1" applyBorder="1"/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5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  <xf numFmtId="0" fontId="2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336551</xdr:colOff>
      <xdr:row>1</xdr:row>
      <xdr:rowOff>28575</xdr:rowOff>
    </xdr:from>
    <xdr:to>
      <xdr:col>1</xdr:col>
      <xdr:colOff>869951</xdr:colOff>
      <xdr:row>5</xdr:row>
      <xdr:rowOff>161925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FE81578-CBD7-4D78-8853-5BB200EAA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51" y="301625"/>
          <a:ext cx="95250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1136650</xdr:colOff>
      <xdr:row>1</xdr:row>
      <xdr:rowOff>196850</xdr:rowOff>
    </xdr:from>
    <xdr:to>
      <xdr:col>1</xdr:col>
      <xdr:colOff>2667000</xdr:colOff>
      <xdr:row>4</xdr:row>
      <xdr:rowOff>183515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3901770-545B-4BE7-9212-56829544A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5750" y="469900"/>
          <a:ext cx="1530350" cy="78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9"/>
  <sheetViews>
    <sheetView tabSelected="1" topLeftCell="A5" zoomScale="70" zoomScaleNormal="70" workbookViewId="0">
      <selection activeCell="E26" sqref="E26"/>
    </sheetView>
  </sheetViews>
  <sheetFormatPr baseColWidth="10" defaultRowHeight="14.5" x14ac:dyDescent="0.35"/>
  <cols>
    <col min="1" max="1" width="6" customWidth="1"/>
    <col min="2" max="2" width="55" customWidth="1"/>
    <col min="3" max="3" width="7.81640625" hidden="1" customWidth="1"/>
    <col min="4" max="4" width="7.36328125" bestFit="1" customWidth="1"/>
    <col min="5" max="5" width="8" customWidth="1"/>
    <col min="6" max="7" width="8.08984375" bestFit="1" customWidth="1"/>
    <col min="8" max="9" width="11.36328125" hidden="1" customWidth="1"/>
    <col min="10" max="10" width="8" customWidth="1"/>
    <col min="11" max="11" width="6.08984375" customWidth="1"/>
    <col min="12" max="12" width="8.36328125" bestFit="1" customWidth="1"/>
    <col min="13" max="14" width="8.08984375" bestFit="1" customWidth="1"/>
    <col min="15" max="16" width="0" hidden="1" customWidth="1"/>
    <col min="17" max="17" width="8" customWidth="1"/>
    <col min="18" max="18" width="7.08984375" customWidth="1"/>
    <col min="19" max="19" width="8.81640625" customWidth="1"/>
    <col min="20" max="20" width="11" customWidth="1"/>
    <col min="23" max="23" width="33.7265625" customWidth="1"/>
  </cols>
  <sheetData>
    <row r="1" spans="1:23" s="12" customFormat="1" ht="21.5" thickBot="1" x14ac:dyDescent="0.55000000000000004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3" s="12" customFormat="1" ht="21" x14ac:dyDescent="0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W2" s="24" t="s">
        <v>28</v>
      </c>
    </row>
    <row r="3" spans="1:23" s="12" customFormat="1" ht="21" x14ac:dyDescent="0.5">
      <c r="A3" s="13"/>
      <c r="B3" s="13"/>
      <c r="C3" s="13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3"/>
      <c r="P3" s="13"/>
      <c r="Q3" s="13"/>
      <c r="R3" s="13"/>
      <c r="S3" s="13"/>
      <c r="T3" s="13"/>
      <c r="W3" s="25"/>
    </row>
    <row r="4" spans="1:23" s="12" customFormat="1" ht="21" x14ac:dyDescent="0.5">
      <c r="A4" s="13"/>
      <c r="B4" s="13"/>
      <c r="C4" s="1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13"/>
      <c r="P4" s="13"/>
      <c r="Q4" s="13"/>
      <c r="R4"/>
      <c r="S4" s="13"/>
      <c r="T4" s="13"/>
      <c r="W4" s="25"/>
    </row>
    <row r="5" spans="1:23" s="12" customFormat="1" ht="21" x14ac:dyDescent="0.5">
      <c r="A5" s="13"/>
      <c r="B5" s="13"/>
      <c r="C5" s="13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13"/>
      <c r="P5" s="13"/>
      <c r="Q5" s="13"/>
      <c r="R5" s="13"/>
      <c r="S5" s="13"/>
      <c r="T5" s="13"/>
      <c r="W5" s="26"/>
    </row>
    <row r="7" spans="1:23" s="4" customFormat="1" ht="31.5" customHeight="1" x14ac:dyDescent="0.35">
      <c r="A7" s="32" t="s">
        <v>26</v>
      </c>
      <c r="B7" s="34" t="s">
        <v>23</v>
      </c>
      <c r="C7" s="18" t="s">
        <v>21</v>
      </c>
      <c r="D7" s="36" t="s">
        <v>25</v>
      </c>
      <c r="E7" s="14" t="s">
        <v>0</v>
      </c>
      <c r="F7" s="2"/>
      <c r="G7" s="2"/>
      <c r="H7" s="2"/>
      <c r="I7" s="2"/>
      <c r="J7" s="2"/>
      <c r="K7" s="3"/>
      <c r="L7" s="15" t="s">
        <v>1</v>
      </c>
      <c r="M7" s="2"/>
      <c r="N7" s="2"/>
      <c r="O7" s="2"/>
      <c r="P7" s="2"/>
      <c r="Q7" s="2"/>
      <c r="R7" s="3"/>
      <c r="S7" s="27" t="s">
        <v>7</v>
      </c>
      <c r="T7" s="28"/>
    </row>
    <row r="8" spans="1:23" s="4" customFormat="1" ht="31" x14ac:dyDescent="0.35">
      <c r="A8" s="33"/>
      <c r="B8" s="35"/>
      <c r="C8" s="19"/>
      <c r="D8" s="37"/>
      <c r="E8" s="10" t="s">
        <v>27</v>
      </c>
      <c r="F8" s="7" t="s">
        <v>3</v>
      </c>
      <c r="G8" s="7" t="s">
        <v>4</v>
      </c>
      <c r="H8" s="5"/>
      <c r="I8" s="5"/>
      <c r="J8" s="6" t="s">
        <v>24</v>
      </c>
      <c r="K8" s="6" t="s">
        <v>5</v>
      </c>
      <c r="L8" s="10" t="s">
        <v>27</v>
      </c>
      <c r="M8" s="7" t="s">
        <v>3</v>
      </c>
      <c r="N8" s="7" t="s">
        <v>4</v>
      </c>
      <c r="O8" s="5"/>
      <c r="P8" s="5"/>
      <c r="Q8" s="6" t="s">
        <v>24</v>
      </c>
      <c r="R8" s="6" t="s">
        <v>6</v>
      </c>
      <c r="S8" s="17" t="s">
        <v>2</v>
      </c>
      <c r="T8" s="16" t="s">
        <v>22</v>
      </c>
    </row>
    <row r="9" spans="1:23" s="4" customFormat="1" ht="15.5" x14ac:dyDescent="0.35">
      <c r="A9" s="20"/>
      <c r="B9" s="8"/>
      <c r="C9" s="20"/>
      <c r="D9" s="21"/>
      <c r="E9" s="9"/>
      <c r="F9" s="8"/>
      <c r="G9" s="11"/>
      <c r="H9" s="8">
        <f>VLOOKUP(F9,Premietabell!$A$4:$B$16,2)</f>
        <v>0</v>
      </c>
      <c r="I9" s="8">
        <f>VLOOKUP(G9,Premietabell!$A$4:$B$16,2)</f>
        <v>0</v>
      </c>
      <c r="J9" s="23"/>
      <c r="K9" s="23" t="str">
        <f t="shared" ref="K9:K28" si="0">IF(J9="","",SUM(E9+J9))</f>
        <v/>
      </c>
      <c r="L9" s="9"/>
      <c r="M9" s="11"/>
      <c r="N9" s="11"/>
      <c r="O9" s="8" t="str">
        <f>IF(M9="","",(VLOOKUP(M9,Premietabell!$A$4:$B$16,2)))</f>
        <v/>
      </c>
      <c r="P9" s="8" t="str">
        <f>IF(N9="","",(VLOOKUP(N9,Premietabell!$A$4:$B$16,2)))</f>
        <v/>
      </c>
      <c r="Q9" s="23" t="str">
        <f t="shared" ref="Q9:Q28" si="1">IF(O9="","",(SUM(O9:P9)))</f>
        <v/>
      </c>
      <c r="R9" s="23" t="str">
        <f t="shared" ref="R9:R28" si="2">(IF(L9="","",(SUM(L9+Q9))))</f>
        <v/>
      </c>
      <c r="S9" s="23" t="str">
        <f t="shared" ref="S9:S28" si="3">IF(R9="",K9,(SUM(K9+R9)))</f>
        <v/>
      </c>
      <c r="T9" s="9"/>
      <c r="W9" s="4" t="s">
        <v>29</v>
      </c>
    </row>
    <row r="10" spans="1:23" s="4" customFormat="1" ht="15.5" x14ac:dyDescent="0.35">
      <c r="A10" s="20"/>
      <c r="B10" s="22"/>
      <c r="C10" s="20"/>
      <c r="D10" s="21"/>
      <c r="E10" s="9"/>
      <c r="F10" s="8"/>
      <c r="G10" s="11"/>
      <c r="H10" s="8">
        <f>VLOOKUP(F10,Premietabell!$A$4:$B$16,2)</f>
        <v>0</v>
      </c>
      <c r="I10" s="8">
        <f>VLOOKUP(G10,Premietabell!$A$4:$B$16,2)</f>
        <v>0</v>
      </c>
      <c r="J10" s="23" t="str">
        <f t="shared" ref="J10:J28" si="4">(IF(E10="","",SUM(H10:I10)))</f>
        <v/>
      </c>
      <c r="K10" s="23" t="str">
        <f t="shared" si="0"/>
        <v/>
      </c>
      <c r="L10" s="9"/>
      <c r="M10" s="11"/>
      <c r="N10" s="11"/>
      <c r="O10" s="8" t="str">
        <f>IF(M10="","",(VLOOKUP(M10,Premietabell!$A$4:$B$16,2)))</f>
        <v/>
      </c>
      <c r="P10" s="8" t="str">
        <f>IF(N10="","",(VLOOKUP(N10,Premietabell!$A$4:$B$16,2)))</f>
        <v/>
      </c>
      <c r="Q10" s="23" t="str">
        <f t="shared" si="1"/>
        <v/>
      </c>
      <c r="R10" s="23" t="str">
        <f t="shared" si="2"/>
        <v/>
      </c>
      <c r="S10" s="23" t="str">
        <f t="shared" si="3"/>
        <v/>
      </c>
      <c r="T10" s="9"/>
      <c r="W10" t="s">
        <v>8</v>
      </c>
    </row>
    <row r="11" spans="1:23" s="4" customFormat="1" ht="15.5" x14ac:dyDescent="0.35">
      <c r="A11" s="20"/>
      <c r="B11" s="8"/>
      <c r="C11" s="20"/>
      <c r="D11" s="21"/>
      <c r="E11" s="9"/>
      <c r="F11" s="8"/>
      <c r="G11" s="11"/>
      <c r="H11" s="8">
        <f>VLOOKUP(F11,Premietabell!$A$4:$B$16,2)</f>
        <v>0</v>
      </c>
      <c r="I11" s="8">
        <f>VLOOKUP(G11,Premietabell!$A$4:$B$16,2)</f>
        <v>0</v>
      </c>
      <c r="J11" s="23" t="str">
        <f t="shared" si="4"/>
        <v/>
      </c>
      <c r="K11" s="23" t="str">
        <f t="shared" si="0"/>
        <v/>
      </c>
      <c r="L11" s="9"/>
      <c r="M11" s="11"/>
      <c r="N11" s="11"/>
      <c r="O11" s="8" t="str">
        <f>IF(M11="","",(VLOOKUP(M11,Premietabell!$A$4:$B$16,2)))</f>
        <v/>
      </c>
      <c r="P11" s="8" t="str">
        <f>IF(N11="","",(VLOOKUP(N11,Premietabell!$A$4:$B$16,2)))</f>
        <v/>
      </c>
      <c r="Q11" s="23" t="str">
        <f t="shared" si="1"/>
        <v/>
      </c>
      <c r="R11" s="23" t="str">
        <f t="shared" si="2"/>
        <v/>
      </c>
      <c r="S11" s="23" t="str">
        <f t="shared" si="3"/>
        <v/>
      </c>
      <c r="T11" s="9"/>
      <c r="W11" t="s">
        <v>17</v>
      </c>
    </row>
    <row r="12" spans="1:23" s="4" customFormat="1" ht="15.5" x14ac:dyDescent="0.35">
      <c r="A12" s="20"/>
      <c r="B12" s="8"/>
      <c r="C12" s="20"/>
      <c r="D12" s="21"/>
      <c r="E12" s="9"/>
      <c r="F12" s="8"/>
      <c r="G12" s="11"/>
      <c r="H12" s="8">
        <f>VLOOKUP(F12,Premietabell!$A$4:$B$16,2)</f>
        <v>0</v>
      </c>
      <c r="I12" s="8">
        <f>VLOOKUP(G12,Premietabell!$A$4:$B$16,2)</f>
        <v>0</v>
      </c>
      <c r="J12" s="23" t="str">
        <f t="shared" si="4"/>
        <v/>
      </c>
      <c r="K12" s="23" t="str">
        <f t="shared" si="0"/>
        <v/>
      </c>
      <c r="L12" s="9"/>
      <c r="M12" s="11"/>
      <c r="N12" s="11"/>
      <c r="O12" s="8" t="str">
        <f>IF(M12="","",(VLOOKUP(M12,Premietabell!$A$4:$B$16,2)))</f>
        <v/>
      </c>
      <c r="P12" s="8" t="str">
        <f>IF(N12="","",(VLOOKUP(N12,Premietabell!$A$4:$B$16,2)))</f>
        <v/>
      </c>
      <c r="Q12" s="23" t="str">
        <f t="shared" si="1"/>
        <v/>
      </c>
      <c r="R12" s="23" t="str">
        <f t="shared" si="2"/>
        <v/>
      </c>
      <c r="S12" s="23" t="str">
        <f t="shared" si="3"/>
        <v/>
      </c>
      <c r="T12" s="9"/>
      <c r="W12" t="s">
        <v>12</v>
      </c>
    </row>
    <row r="13" spans="1:23" s="4" customFormat="1" ht="15.5" x14ac:dyDescent="0.35">
      <c r="A13" s="20"/>
      <c r="B13" s="8"/>
      <c r="C13" s="20"/>
      <c r="D13" s="21"/>
      <c r="E13" s="9"/>
      <c r="F13" s="8"/>
      <c r="G13" s="11"/>
      <c r="H13" s="8">
        <f>VLOOKUP(F13,Premietabell!$A$4:$B$16,2)</f>
        <v>0</v>
      </c>
      <c r="I13" s="8">
        <f>VLOOKUP(G13,Premietabell!$A$4:$B$16,2)</f>
        <v>0</v>
      </c>
      <c r="J13" s="23" t="str">
        <f t="shared" si="4"/>
        <v/>
      </c>
      <c r="K13" s="23" t="str">
        <f t="shared" si="0"/>
        <v/>
      </c>
      <c r="L13" s="9"/>
      <c r="M13" s="11"/>
      <c r="N13" s="11"/>
      <c r="O13" s="8" t="str">
        <f>IF(M13="","",(VLOOKUP(M13,Premietabell!$A$4:$B$16,2)))</f>
        <v/>
      </c>
      <c r="P13" s="8" t="str">
        <f>IF(N13="","",(VLOOKUP(N13,Premietabell!$A$4:$B$16,2)))</f>
        <v/>
      </c>
      <c r="Q13" s="23" t="str">
        <f t="shared" si="1"/>
        <v/>
      </c>
      <c r="R13" s="23" t="str">
        <f t="shared" si="2"/>
        <v/>
      </c>
      <c r="S13" s="23" t="str">
        <f t="shared" si="3"/>
        <v/>
      </c>
      <c r="T13" s="9"/>
      <c r="W13" t="s">
        <v>10</v>
      </c>
    </row>
    <row r="14" spans="1:23" s="4" customFormat="1" ht="15.5" x14ac:dyDescent="0.35">
      <c r="A14" s="20"/>
      <c r="B14" s="8"/>
      <c r="C14" s="20"/>
      <c r="D14" s="21"/>
      <c r="E14" s="9"/>
      <c r="F14" s="8"/>
      <c r="G14" s="11"/>
      <c r="H14" s="8">
        <f>VLOOKUP(F14,Premietabell!$A$4:$B$16,2)</f>
        <v>0</v>
      </c>
      <c r="I14" s="8">
        <f>VLOOKUP(G14,Premietabell!$A$4:$B$16,2)</f>
        <v>0</v>
      </c>
      <c r="J14" s="23" t="str">
        <f t="shared" si="4"/>
        <v/>
      </c>
      <c r="K14" s="23" t="str">
        <f t="shared" si="0"/>
        <v/>
      </c>
      <c r="L14" s="9"/>
      <c r="M14" s="11"/>
      <c r="N14" s="11"/>
      <c r="O14" s="8" t="str">
        <f>IF(M14="","",(VLOOKUP(M14,Premietabell!$A$4:$B$16,2)))</f>
        <v/>
      </c>
      <c r="P14" s="8" t="str">
        <f>IF(N14="","",(VLOOKUP(N14,Premietabell!$A$4:$B$16,2)))</f>
        <v/>
      </c>
      <c r="Q14" s="23" t="str">
        <f t="shared" si="1"/>
        <v/>
      </c>
      <c r="R14" s="23" t="str">
        <f t="shared" si="2"/>
        <v/>
      </c>
      <c r="S14" s="23" t="str">
        <f t="shared" si="3"/>
        <v/>
      </c>
      <c r="T14" s="9"/>
      <c r="W14" t="s">
        <v>9</v>
      </c>
    </row>
    <row r="15" spans="1:23" s="4" customFormat="1" ht="15.5" x14ac:dyDescent="0.35">
      <c r="A15" s="20"/>
      <c r="B15" s="8"/>
      <c r="C15" s="20"/>
      <c r="D15" s="21"/>
      <c r="E15" s="9"/>
      <c r="F15" s="8"/>
      <c r="G15" s="11"/>
      <c r="H15" s="8">
        <f>VLOOKUP(F15,Premietabell!$A$4:$B$16,2)</f>
        <v>0</v>
      </c>
      <c r="I15" s="8">
        <f>VLOOKUP(G15,Premietabell!$A$4:$B$16,2)</f>
        <v>0</v>
      </c>
      <c r="J15" s="23" t="str">
        <f t="shared" si="4"/>
        <v/>
      </c>
      <c r="K15" s="23" t="str">
        <f t="shared" si="0"/>
        <v/>
      </c>
      <c r="L15" s="9"/>
      <c r="M15" s="11"/>
      <c r="N15" s="11"/>
      <c r="O15" s="8" t="str">
        <f>IF(M15="","",(VLOOKUP(M15,Premietabell!$A$4:$B$16,2)))</f>
        <v/>
      </c>
      <c r="P15" s="8" t="str">
        <f>IF(N15="","",(VLOOKUP(N15,Premietabell!$A$4:$B$16,2)))</f>
        <v/>
      </c>
      <c r="Q15" s="23" t="str">
        <f t="shared" si="1"/>
        <v/>
      </c>
      <c r="R15" s="23" t="str">
        <f t="shared" si="2"/>
        <v/>
      </c>
      <c r="S15" s="23" t="str">
        <f t="shared" si="3"/>
        <v/>
      </c>
      <c r="T15" s="9"/>
      <c r="W15" t="s">
        <v>18</v>
      </c>
    </row>
    <row r="16" spans="1:23" s="4" customFormat="1" ht="15.5" x14ac:dyDescent="0.35">
      <c r="A16" s="20">
        <v>1014</v>
      </c>
      <c r="B16" s="8" t="s">
        <v>46</v>
      </c>
      <c r="C16" s="20"/>
      <c r="D16" s="21" t="s">
        <v>41</v>
      </c>
      <c r="E16" s="9">
        <v>63</v>
      </c>
      <c r="F16" s="8" t="s">
        <v>8</v>
      </c>
      <c r="G16" s="11" t="s">
        <v>9</v>
      </c>
      <c r="H16" s="8">
        <f>VLOOKUP(F16,Premietabell!$A$4:$B$16,2)</f>
        <v>24</v>
      </c>
      <c r="I16" s="8">
        <f>VLOOKUP(G16,Premietabell!$A$4:$B$16,2)</f>
        <v>12</v>
      </c>
      <c r="J16" s="23">
        <f t="shared" si="4"/>
        <v>36</v>
      </c>
      <c r="K16" s="23">
        <f t="shared" si="0"/>
        <v>99</v>
      </c>
      <c r="L16" s="9"/>
      <c r="M16" s="11"/>
      <c r="N16" s="11"/>
      <c r="O16" s="8" t="str">
        <f>IF(M16="","",(VLOOKUP(M16,Premietabell!$A$4:$B$16,2)))</f>
        <v/>
      </c>
      <c r="P16" s="8" t="str">
        <f>IF(N16="","",(VLOOKUP(N16,Premietabell!$A$4:$B$16,2)))</f>
        <v/>
      </c>
      <c r="Q16" s="23" t="str">
        <f t="shared" si="1"/>
        <v/>
      </c>
      <c r="R16" s="23" t="str">
        <f t="shared" si="2"/>
        <v/>
      </c>
      <c r="S16" s="23">
        <f t="shared" si="3"/>
        <v>99</v>
      </c>
      <c r="T16" s="9"/>
      <c r="W16" t="s">
        <v>13</v>
      </c>
    </row>
    <row r="17" spans="1:23" s="4" customFormat="1" ht="15.5" x14ac:dyDescent="0.35">
      <c r="A17" s="20">
        <v>1005</v>
      </c>
      <c r="B17" s="8" t="s">
        <v>36</v>
      </c>
      <c r="C17" s="20"/>
      <c r="D17" s="21" t="s">
        <v>33</v>
      </c>
      <c r="E17" s="9">
        <v>74</v>
      </c>
      <c r="F17" s="8" t="s">
        <v>8</v>
      </c>
      <c r="G17" s="11"/>
      <c r="H17" s="8">
        <f>VLOOKUP(F17,Premietabell!$A$4:$B$16,2)</f>
        <v>24</v>
      </c>
      <c r="I17" s="8">
        <f>VLOOKUP(G17,Premietabell!$A$4:$B$16,2)</f>
        <v>0</v>
      </c>
      <c r="J17" s="23">
        <f t="shared" si="4"/>
        <v>24</v>
      </c>
      <c r="K17" s="23">
        <f t="shared" si="0"/>
        <v>98</v>
      </c>
      <c r="L17" s="9"/>
      <c r="M17" s="11"/>
      <c r="N17" s="11"/>
      <c r="O17" s="8" t="str">
        <f>IF(M17="","",(VLOOKUP(M17,Premietabell!$A$4:$B$16,2)))</f>
        <v/>
      </c>
      <c r="P17" s="8" t="str">
        <f>IF(N17="","",(VLOOKUP(N17,Premietabell!$A$4:$B$16,2)))</f>
        <v/>
      </c>
      <c r="Q17" s="23" t="str">
        <f t="shared" si="1"/>
        <v/>
      </c>
      <c r="R17" s="23" t="str">
        <f t="shared" si="2"/>
        <v/>
      </c>
      <c r="S17" s="23">
        <f t="shared" si="3"/>
        <v>98</v>
      </c>
      <c r="T17" s="9"/>
      <c r="W17" t="s">
        <v>15</v>
      </c>
    </row>
    <row r="18" spans="1:23" s="4" customFormat="1" ht="15.5" x14ac:dyDescent="0.35">
      <c r="A18" s="20">
        <v>1004</v>
      </c>
      <c r="B18" s="8" t="s">
        <v>37</v>
      </c>
      <c r="C18" s="20"/>
      <c r="D18" s="21" t="s">
        <v>33</v>
      </c>
      <c r="E18" s="9">
        <v>79</v>
      </c>
      <c r="F18" s="8" t="s">
        <v>17</v>
      </c>
      <c r="G18" s="11"/>
      <c r="H18" s="8">
        <f>VLOOKUP(F18,Premietabell!$A$4:$B$16,2)</f>
        <v>14</v>
      </c>
      <c r="I18" s="8">
        <f>VLOOKUP(G18,Premietabell!$A$4:$B$16,2)</f>
        <v>0</v>
      </c>
      <c r="J18" s="23">
        <f t="shared" si="4"/>
        <v>14</v>
      </c>
      <c r="K18" s="23">
        <f t="shared" si="0"/>
        <v>93</v>
      </c>
      <c r="L18" s="9"/>
      <c r="M18" s="11"/>
      <c r="N18" s="11"/>
      <c r="O18" s="8" t="str">
        <f>IF(M18="","",(VLOOKUP(M18,Premietabell!$A$4:$B$16,2)))</f>
        <v/>
      </c>
      <c r="P18" s="8" t="str">
        <f>IF(N18="","",(VLOOKUP(N18,Premietabell!$A$4:$B$16,2)))</f>
        <v/>
      </c>
      <c r="Q18" s="23" t="str">
        <f t="shared" si="1"/>
        <v/>
      </c>
      <c r="R18" s="23" t="str">
        <f t="shared" si="2"/>
        <v/>
      </c>
      <c r="S18" s="23">
        <f t="shared" si="3"/>
        <v>93</v>
      </c>
      <c r="T18" s="9"/>
      <c r="W18" t="s">
        <v>11</v>
      </c>
    </row>
    <row r="19" spans="1:23" s="4" customFormat="1" ht="15.5" x14ac:dyDescent="0.35">
      <c r="A19" s="20">
        <v>1007</v>
      </c>
      <c r="B19" s="22" t="s">
        <v>39</v>
      </c>
      <c r="C19" s="20"/>
      <c r="D19" s="21" t="s">
        <v>33</v>
      </c>
      <c r="E19" s="9">
        <v>70</v>
      </c>
      <c r="F19" s="8" t="s">
        <v>9</v>
      </c>
      <c r="G19" s="11" t="s">
        <v>11</v>
      </c>
      <c r="H19" s="8">
        <f>VLOOKUP(F19,Premietabell!$A$4:$B$16,2)</f>
        <v>12</v>
      </c>
      <c r="I19" s="8">
        <f>VLOOKUP(G19,Premietabell!$A$4:$B$16,2)</f>
        <v>6</v>
      </c>
      <c r="J19" s="23">
        <f t="shared" si="4"/>
        <v>18</v>
      </c>
      <c r="K19" s="23">
        <f t="shared" si="0"/>
        <v>88</v>
      </c>
      <c r="L19" s="9"/>
      <c r="M19" s="11"/>
      <c r="N19" s="11"/>
      <c r="O19" s="8" t="str">
        <f>IF(M19="","",(VLOOKUP(M19,Premietabell!$A$4:$B$16,2)))</f>
        <v/>
      </c>
      <c r="P19" s="8" t="str">
        <f>IF(N19="","",(VLOOKUP(N19,Premietabell!$A$4:$B$16,2)))</f>
        <v/>
      </c>
      <c r="Q19" s="23" t="str">
        <f t="shared" si="1"/>
        <v/>
      </c>
      <c r="R19" s="23" t="str">
        <f t="shared" si="2"/>
        <v/>
      </c>
      <c r="S19" s="23">
        <f t="shared" si="3"/>
        <v>88</v>
      </c>
      <c r="T19" s="9"/>
      <c r="W19" t="s">
        <v>19</v>
      </c>
    </row>
    <row r="20" spans="1:23" s="4" customFormat="1" ht="15.5" x14ac:dyDescent="0.35">
      <c r="A20" s="20">
        <v>1001</v>
      </c>
      <c r="B20" s="8" t="s">
        <v>32</v>
      </c>
      <c r="C20" s="20"/>
      <c r="D20" s="21" t="s">
        <v>33</v>
      </c>
      <c r="E20" s="9">
        <v>63</v>
      </c>
      <c r="F20" s="8" t="s">
        <v>8</v>
      </c>
      <c r="G20" s="11"/>
      <c r="H20" s="8">
        <f>VLOOKUP(F20,Premietabell!$A$4:$B$16,2)</f>
        <v>24</v>
      </c>
      <c r="I20" s="8">
        <f>VLOOKUP(G20,Premietabell!$A$4:$B$16,2)</f>
        <v>0</v>
      </c>
      <c r="J20" s="23">
        <f t="shared" si="4"/>
        <v>24</v>
      </c>
      <c r="K20" s="23">
        <f t="shared" si="0"/>
        <v>87</v>
      </c>
      <c r="L20" s="9"/>
      <c r="M20" s="11"/>
      <c r="N20" s="11"/>
      <c r="O20" s="8" t="str">
        <f>IF(M20="","",(VLOOKUP(M20,Premietabell!$A$4:$B$16,2)))</f>
        <v/>
      </c>
      <c r="P20" s="8" t="str">
        <f>IF(N20="","",(VLOOKUP(N20,Premietabell!$A$4:$B$16,2)))</f>
        <v/>
      </c>
      <c r="Q20" s="23" t="str">
        <f t="shared" si="1"/>
        <v/>
      </c>
      <c r="R20" s="23" t="str">
        <f t="shared" si="2"/>
        <v/>
      </c>
      <c r="S20" s="23">
        <f t="shared" si="3"/>
        <v>87</v>
      </c>
      <c r="T20" s="9"/>
      <c r="W20" t="s">
        <v>14</v>
      </c>
    </row>
    <row r="21" spans="1:23" s="4" customFormat="1" ht="15.5" x14ac:dyDescent="0.35">
      <c r="A21" s="20">
        <v>1009</v>
      </c>
      <c r="B21" s="8" t="s">
        <v>42</v>
      </c>
      <c r="C21" s="20"/>
      <c r="D21" s="21" t="s">
        <v>33</v>
      </c>
      <c r="E21" s="9">
        <v>74</v>
      </c>
      <c r="F21" s="8" t="s">
        <v>18</v>
      </c>
      <c r="G21" s="11"/>
      <c r="H21" s="8">
        <f>VLOOKUP(F21,Premietabell!$A$4:$B$16,2)</f>
        <v>7</v>
      </c>
      <c r="I21" s="8">
        <f>VLOOKUP(G21,Premietabell!$A$4:$B$16,2)</f>
        <v>0</v>
      </c>
      <c r="J21" s="23">
        <f t="shared" si="4"/>
        <v>7</v>
      </c>
      <c r="K21" s="23">
        <f t="shared" si="0"/>
        <v>81</v>
      </c>
      <c r="L21" s="9"/>
      <c r="M21" s="11"/>
      <c r="N21" s="11"/>
      <c r="O21" s="8" t="str">
        <f>IF(M21="","",(VLOOKUP(M21,Premietabell!$A$4:$B$16,2)))</f>
        <v/>
      </c>
      <c r="P21" s="8" t="str">
        <f>IF(N21="","",(VLOOKUP(N21,Premietabell!$A$4:$B$16,2)))</f>
        <v/>
      </c>
      <c r="Q21" s="23" t="str">
        <f t="shared" si="1"/>
        <v/>
      </c>
      <c r="R21" s="23" t="str">
        <f t="shared" si="2"/>
        <v/>
      </c>
      <c r="S21" s="23">
        <f t="shared" si="3"/>
        <v>81</v>
      </c>
      <c r="T21" s="9"/>
      <c r="W21" t="s">
        <v>16</v>
      </c>
    </row>
    <row r="22" spans="1:23" s="4" customFormat="1" ht="15.5" x14ac:dyDescent="0.35">
      <c r="A22" s="20">
        <v>1011</v>
      </c>
      <c r="B22" s="8" t="s">
        <v>44</v>
      </c>
      <c r="C22" s="20"/>
      <c r="D22" s="21" t="s">
        <v>33</v>
      </c>
      <c r="E22" s="9">
        <v>65</v>
      </c>
      <c r="F22" s="8" t="s">
        <v>10</v>
      </c>
      <c r="G22" s="11"/>
      <c r="H22" s="8">
        <f>VLOOKUP(F22,Premietabell!$A$4:$B$16,2)</f>
        <v>14</v>
      </c>
      <c r="I22" s="8">
        <f>VLOOKUP(G22,Premietabell!$A$4:$B$16,2)</f>
        <v>0</v>
      </c>
      <c r="J22" s="23">
        <f t="shared" si="4"/>
        <v>14</v>
      </c>
      <c r="K22" s="23">
        <f t="shared" si="0"/>
        <v>79</v>
      </c>
      <c r="L22" s="9"/>
      <c r="M22" s="11"/>
      <c r="N22" s="11"/>
      <c r="O22" s="8" t="str">
        <f>IF(M22="","",(VLOOKUP(M22,Premietabell!$A$4:$B$16,2)))</f>
        <v/>
      </c>
      <c r="P22" s="8" t="str">
        <f>IF(N22="","",(VLOOKUP(N22,Premietabell!$A$4:$B$16,2)))</f>
        <v/>
      </c>
      <c r="Q22" s="23" t="str">
        <f t="shared" si="1"/>
        <v/>
      </c>
      <c r="R22" s="23" t="str">
        <f t="shared" si="2"/>
        <v/>
      </c>
      <c r="S22" s="23">
        <f t="shared" si="3"/>
        <v>79</v>
      </c>
      <c r="T22" s="9"/>
      <c r="W22" s="4" t="s">
        <v>30</v>
      </c>
    </row>
    <row r="23" spans="1:23" s="4" customFormat="1" ht="15.5" x14ac:dyDescent="0.35">
      <c r="A23" s="20">
        <v>1002</v>
      </c>
      <c r="B23" s="8" t="s">
        <v>34</v>
      </c>
      <c r="C23" s="20"/>
      <c r="D23" s="21" t="s">
        <v>33</v>
      </c>
      <c r="E23" s="9">
        <v>67</v>
      </c>
      <c r="F23" s="8" t="s">
        <v>11</v>
      </c>
      <c r="G23" s="11"/>
      <c r="H23" s="8">
        <f>VLOOKUP(F23,Premietabell!$A$4:$B$16,2)</f>
        <v>6</v>
      </c>
      <c r="I23" s="8">
        <f>VLOOKUP(G23,Premietabell!$A$4:$B$16,2)</f>
        <v>0</v>
      </c>
      <c r="J23" s="23">
        <f t="shared" si="4"/>
        <v>6</v>
      </c>
      <c r="K23" s="23">
        <f t="shared" si="0"/>
        <v>73</v>
      </c>
      <c r="L23" s="9"/>
      <c r="M23" s="11"/>
      <c r="N23" s="11"/>
      <c r="O23" s="8" t="str">
        <f>IF(M23="","",(VLOOKUP(M23,Premietabell!$A$4:$B$16,2)))</f>
        <v/>
      </c>
      <c r="P23" s="8" t="str">
        <f>IF(N23="","",(VLOOKUP(N23,Premietabell!$A$4:$B$16,2)))</f>
        <v/>
      </c>
      <c r="Q23" s="23" t="str">
        <f t="shared" si="1"/>
        <v/>
      </c>
      <c r="R23" s="23" t="str">
        <f t="shared" si="2"/>
        <v/>
      </c>
      <c r="S23" s="23">
        <f t="shared" si="3"/>
        <v>73</v>
      </c>
      <c r="T23" s="9"/>
    </row>
    <row r="24" spans="1:23" s="4" customFormat="1" ht="15.5" x14ac:dyDescent="0.35">
      <c r="A24" s="20">
        <v>1013</v>
      </c>
      <c r="B24" s="8" t="s">
        <v>45</v>
      </c>
      <c r="C24" s="20"/>
      <c r="D24" s="21" t="s">
        <v>33</v>
      </c>
      <c r="E24" s="9">
        <v>64</v>
      </c>
      <c r="F24" s="8" t="s">
        <v>11</v>
      </c>
      <c r="G24" s="11"/>
      <c r="H24" s="8">
        <f>VLOOKUP(F24,Premietabell!$A$4:$B$16,2)</f>
        <v>6</v>
      </c>
      <c r="I24" s="8">
        <f>VLOOKUP(G24,Premietabell!$A$4:$B$16,2)</f>
        <v>0</v>
      </c>
      <c r="J24" s="23">
        <f t="shared" si="4"/>
        <v>6</v>
      </c>
      <c r="K24" s="23">
        <f t="shared" si="0"/>
        <v>70</v>
      </c>
      <c r="L24" s="9"/>
      <c r="M24" s="11"/>
      <c r="N24" s="11"/>
      <c r="O24" s="8" t="str">
        <f>IF(M24="","",(VLOOKUP(M24,Premietabell!$A$4:$B$16,2)))</f>
        <v/>
      </c>
      <c r="P24" s="8" t="str">
        <f>IF(N24="","",(VLOOKUP(N24,Premietabell!$A$4:$B$16,2)))</f>
        <v/>
      </c>
      <c r="Q24" s="23" t="str">
        <f t="shared" si="1"/>
        <v/>
      </c>
      <c r="R24" s="23" t="str">
        <f t="shared" si="2"/>
        <v/>
      </c>
      <c r="S24" s="23">
        <f t="shared" si="3"/>
        <v>70</v>
      </c>
      <c r="T24" s="9"/>
    </row>
    <row r="25" spans="1:23" s="4" customFormat="1" ht="15.5" x14ac:dyDescent="0.35">
      <c r="A25" s="20">
        <v>1008</v>
      </c>
      <c r="B25" s="8" t="s">
        <v>40</v>
      </c>
      <c r="C25" s="20"/>
      <c r="D25" s="21" t="s">
        <v>41</v>
      </c>
      <c r="E25" s="9">
        <v>66</v>
      </c>
      <c r="F25" s="8" t="s">
        <v>16</v>
      </c>
      <c r="G25" s="11"/>
      <c r="H25" s="8">
        <f>VLOOKUP(F25,Premietabell!$A$4:$B$16,2)</f>
        <v>3</v>
      </c>
      <c r="I25" s="8">
        <f>VLOOKUP(G25,Premietabell!$A$4:$B$16,2)</f>
        <v>0</v>
      </c>
      <c r="J25" s="23">
        <f t="shared" si="4"/>
        <v>3</v>
      </c>
      <c r="K25" s="23">
        <f t="shared" si="0"/>
        <v>69</v>
      </c>
      <c r="L25" s="9"/>
      <c r="M25" s="11"/>
      <c r="N25" s="11"/>
      <c r="O25" s="8" t="str">
        <f>IF(M25="","",(VLOOKUP(M25,Premietabell!$A$4:$B$16,2)))</f>
        <v/>
      </c>
      <c r="P25" s="8" t="str">
        <f>IF(N25="","",(VLOOKUP(N25,Premietabell!$A$4:$B$16,2)))</f>
        <v/>
      </c>
      <c r="Q25" s="23" t="str">
        <f t="shared" si="1"/>
        <v/>
      </c>
      <c r="R25" s="23" t="str">
        <f t="shared" si="2"/>
        <v/>
      </c>
      <c r="S25" s="23">
        <f t="shared" si="3"/>
        <v>69</v>
      </c>
      <c r="T25" s="9"/>
    </row>
    <row r="26" spans="1:23" s="4" customFormat="1" ht="15.5" x14ac:dyDescent="0.35">
      <c r="A26" s="20">
        <v>1010</v>
      </c>
      <c r="B26" s="8" t="s">
        <v>43</v>
      </c>
      <c r="C26" s="20"/>
      <c r="D26" s="21" t="s">
        <v>33</v>
      </c>
      <c r="E26" s="9">
        <v>51</v>
      </c>
      <c r="F26" s="8">
        <v>0</v>
      </c>
      <c r="G26" s="11"/>
      <c r="H26" s="8">
        <f>VLOOKUP(F26,Premietabell!$A$4:$B$16,2)</f>
        <v>0</v>
      </c>
      <c r="I26" s="8">
        <f>VLOOKUP(G26,Premietabell!$A$4:$B$16,2)</f>
        <v>0</v>
      </c>
      <c r="J26" s="23">
        <f t="shared" si="4"/>
        <v>0</v>
      </c>
      <c r="K26" s="23">
        <f t="shared" si="0"/>
        <v>51</v>
      </c>
      <c r="L26" s="9"/>
      <c r="M26" s="11"/>
      <c r="N26" s="11"/>
      <c r="O26" s="8" t="str">
        <f>IF(M26="","",(VLOOKUP(M26,Premietabell!$A$4:$B$16,2)))</f>
        <v/>
      </c>
      <c r="P26" s="8" t="str">
        <f>IF(N26="","",(VLOOKUP(N26,Premietabell!$A$4:$B$16,2)))</f>
        <v/>
      </c>
      <c r="Q26" s="23" t="str">
        <f t="shared" si="1"/>
        <v/>
      </c>
      <c r="R26" s="23" t="str">
        <f t="shared" si="2"/>
        <v/>
      </c>
      <c r="S26" s="23">
        <f t="shared" si="3"/>
        <v>51</v>
      </c>
      <c r="T26" s="9"/>
    </row>
    <row r="27" spans="1:23" s="4" customFormat="1" ht="15.5" x14ac:dyDescent="0.35">
      <c r="A27" s="20">
        <v>1003</v>
      </c>
      <c r="B27" s="8" t="s">
        <v>35</v>
      </c>
      <c r="C27" s="20"/>
      <c r="D27" s="21" t="s">
        <v>33</v>
      </c>
      <c r="E27" s="9">
        <v>7</v>
      </c>
      <c r="F27" s="8">
        <v>0</v>
      </c>
      <c r="G27" s="11"/>
      <c r="H27" s="8">
        <f>VLOOKUP(F27,Premietabell!$A$4:$B$16,2)</f>
        <v>0</v>
      </c>
      <c r="I27" s="8">
        <f>VLOOKUP(G27,Premietabell!$A$4:$B$16,2)</f>
        <v>0</v>
      </c>
      <c r="J27" s="23">
        <f t="shared" si="4"/>
        <v>0</v>
      </c>
      <c r="K27" s="23">
        <f t="shared" si="0"/>
        <v>7</v>
      </c>
      <c r="L27" s="9"/>
      <c r="M27" s="11"/>
      <c r="N27" s="11"/>
      <c r="O27" s="8" t="str">
        <f>IF(M27="","",(VLOOKUP(M27,Premietabell!$A$4:$B$16,2)))</f>
        <v/>
      </c>
      <c r="P27" s="8" t="str">
        <f>IF(N27="","",(VLOOKUP(N27,Premietabell!$A$4:$B$16,2)))</f>
        <v/>
      </c>
      <c r="Q27" s="23" t="str">
        <f t="shared" si="1"/>
        <v/>
      </c>
      <c r="R27" s="23" t="str">
        <f t="shared" si="2"/>
        <v/>
      </c>
      <c r="S27" s="23">
        <f t="shared" si="3"/>
        <v>7</v>
      </c>
      <c r="T27" s="9"/>
    </row>
    <row r="28" spans="1:23" s="4" customFormat="1" ht="15.5" x14ac:dyDescent="0.35">
      <c r="A28" s="20">
        <v>1006</v>
      </c>
      <c r="B28" s="22" t="s">
        <v>38</v>
      </c>
      <c r="C28" s="20"/>
      <c r="D28" s="21" t="s">
        <v>33</v>
      </c>
      <c r="E28" s="9">
        <v>0</v>
      </c>
      <c r="F28" s="8">
        <v>0</v>
      </c>
      <c r="G28" s="11"/>
      <c r="H28" s="8">
        <f>VLOOKUP(F28,Premietabell!$A$4:$B$16,2)</f>
        <v>0</v>
      </c>
      <c r="I28" s="8">
        <f>VLOOKUP(G28,Premietabell!$A$4:$B$16,2)</f>
        <v>0</v>
      </c>
      <c r="J28" s="23">
        <f t="shared" si="4"/>
        <v>0</v>
      </c>
      <c r="K28" s="23">
        <f t="shared" si="0"/>
        <v>0</v>
      </c>
      <c r="L28" s="9"/>
      <c r="M28" s="11"/>
      <c r="N28" s="11"/>
      <c r="O28" s="8" t="str">
        <f>IF(M28="","",(VLOOKUP(M28,Premietabell!$A$4:$B$16,2)))</f>
        <v/>
      </c>
      <c r="P28" s="8" t="str">
        <f>IF(N28="","",(VLOOKUP(N28,Premietabell!$A$4:$B$16,2)))</f>
        <v/>
      </c>
      <c r="Q28" s="23" t="str">
        <f t="shared" si="1"/>
        <v/>
      </c>
      <c r="R28" s="23" t="str">
        <f t="shared" si="2"/>
        <v/>
      </c>
      <c r="S28" s="23">
        <f t="shared" si="3"/>
        <v>0</v>
      </c>
      <c r="T28" s="9"/>
    </row>
    <row r="29" spans="1:23" x14ac:dyDescent="0.35">
      <c r="T29" s="1"/>
    </row>
  </sheetData>
  <autoFilter ref="A8:T8" xr:uid="{C460051E-36D8-455E-AAD4-1E3B08B304EA}">
    <sortState xmlns:xlrd2="http://schemas.microsoft.com/office/spreadsheetml/2017/richdata2" ref="A10:T28">
      <sortCondition descending="1" ref="S9:S28"/>
    </sortState>
  </autoFilter>
  <sortState xmlns:xlrd2="http://schemas.microsoft.com/office/spreadsheetml/2017/richdata2" ref="A9:S28">
    <sortCondition descending="1" ref="S9:S28"/>
  </sortState>
  <mergeCells count="9">
    <mergeCell ref="W2:W5"/>
    <mergeCell ref="S7:T7"/>
    <mergeCell ref="A1:T1"/>
    <mergeCell ref="D3:N3"/>
    <mergeCell ref="D4:N4"/>
    <mergeCell ref="D5:N5"/>
    <mergeCell ref="A7:A8"/>
    <mergeCell ref="B7:B8"/>
    <mergeCell ref="D7:D8"/>
  </mergeCells>
  <pageMargins left="0.59055118110236227" right="0.59055118110236227" top="0.74803149606299213" bottom="0.74803149606299213" header="0.31496062992125984" footer="0.31496062992125984"/>
  <pageSetup paperSize="9" scale="52" orientation="landscape" r:id="rId1"/>
  <headerFooter>
    <oddFooter>&amp;LPrøveleder:________________________________&amp;R&amp;D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16"/>
  <sheetViews>
    <sheetView workbookViewId="0">
      <selection activeCell="B12" sqref="B12"/>
    </sheetView>
  </sheetViews>
  <sheetFormatPr baseColWidth="10" defaultRowHeight="14.5" x14ac:dyDescent="0.35"/>
  <sheetData>
    <row r="3" spans="1:2" x14ac:dyDescent="0.35">
      <c r="A3" t="s">
        <v>20</v>
      </c>
    </row>
    <row r="4" spans="1:2" x14ac:dyDescent="0.35">
      <c r="A4">
        <v>0</v>
      </c>
      <c r="B4">
        <v>0</v>
      </c>
    </row>
    <row r="5" spans="1:2" x14ac:dyDescent="0.35">
      <c r="A5" t="s">
        <v>8</v>
      </c>
      <c r="B5">
        <v>24</v>
      </c>
    </row>
    <row r="6" spans="1:2" x14ac:dyDescent="0.35">
      <c r="A6" t="s">
        <v>17</v>
      </c>
      <c r="B6">
        <v>14</v>
      </c>
    </row>
    <row r="7" spans="1:2" x14ac:dyDescent="0.35">
      <c r="A7" t="s">
        <v>12</v>
      </c>
      <c r="B7">
        <v>16</v>
      </c>
    </row>
    <row r="8" spans="1:2" x14ac:dyDescent="0.35">
      <c r="A8" t="s">
        <v>10</v>
      </c>
      <c r="B8">
        <v>14</v>
      </c>
    </row>
    <row r="9" spans="1:2" x14ac:dyDescent="0.35">
      <c r="A9" t="s">
        <v>9</v>
      </c>
      <c r="B9">
        <v>12</v>
      </c>
    </row>
    <row r="10" spans="1:2" x14ac:dyDescent="0.35">
      <c r="A10" t="s">
        <v>18</v>
      </c>
      <c r="B10">
        <v>7</v>
      </c>
    </row>
    <row r="11" spans="1:2" x14ac:dyDescent="0.35">
      <c r="A11" t="s">
        <v>13</v>
      </c>
      <c r="B11">
        <v>8</v>
      </c>
    </row>
    <row r="12" spans="1:2" x14ac:dyDescent="0.35">
      <c r="A12" t="s">
        <v>15</v>
      </c>
      <c r="B12">
        <v>7</v>
      </c>
    </row>
    <row r="13" spans="1:2" x14ac:dyDescent="0.35">
      <c r="A13" t="s">
        <v>11</v>
      </c>
      <c r="B13">
        <v>6</v>
      </c>
    </row>
    <row r="14" spans="1:2" x14ac:dyDescent="0.35">
      <c r="A14" t="s">
        <v>19</v>
      </c>
      <c r="B14">
        <v>3</v>
      </c>
    </row>
    <row r="15" spans="1:2" x14ac:dyDescent="0.35">
      <c r="A15" t="s">
        <v>14</v>
      </c>
      <c r="B15">
        <v>4</v>
      </c>
    </row>
    <row r="16" spans="1:2" x14ac:dyDescent="0.35">
      <c r="A16" t="s">
        <v>16</v>
      </c>
      <c r="B16">
        <v>3</v>
      </c>
    </row>
  </sheetData>
  <sortState xmlns:xlrd2="http://schemas.microsoft.com/office/spreadsheetml/2017/richdata2" ref="A4:B16">
    <sortCondition ref="A4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C10FB37E6804A9794D9E58B91CBC5" ma:contentTypeVersion="11" ma:contentTypeDescription="Create a new document." ma:contentTypeScope="" ma:versionID="3908cd90490dc7db59dd0a628f15fbd4">
  <xsd:schema xmlns:xsd="http://www.w3.org/2001/XMLSchema" xmlns:xs="http://www.w3.org/2001/XMLSchema" xmlns:p="http://schemas.microsoft.com/office/2006/metadata/properties" xmlns:ns3="0267d702-d2f5-4999-a279-36ffe41e1027" targetNamespace="http://schemas.microsoft.com/office/2006/metadata/properties" ma:root="true" ma:fieldsID="89f4a12b2131fba27f27663fe52fc322" ns3:_="">
    <xsd:import namespace="0267d702-d2f5-4999-a279-36ffe41e1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7d702-d2f5-4999-a279-36ffe41e1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EC3275-BAAC-456F-8652-9286255613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C229917-C247-47D2-8A32-DE4977A32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7d702-d2f5-4999-a279-36ffe41e1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71AF56-BABE-4328-AEF2-9957376FEE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Dag 1</vt:lpstr>
      <vt:lpstr>Premietabell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Sverre Hennum</dc:creator>
  <cp:lastModifiedBy>Ole Kristian Gråv</cp:lastModifiedBy>
  <cp:lastPrinted>2024-11-16T17:27:38Z</cp:lastPrinted>
  <dcterms:created xsi:type="dcterms:W3CDTF">2017-11-10T11:39:57Z</dcterms:created>
  <dcterms:modified xsi:type="dcterms:W3CDTF">2025-10-18T20:07:02Z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0x010100DCAC10FB37E6804A9794D9E58B91CBC5</vt:lpwstr>
  </property>
</Properties>
</file>